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26" i="1"/>
  <c r="H38" i="1"/>
  <c r="H30" i="1"/>
  <c r="H62" i="1" l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<sst xmlns="http://schemas.openxmlformats.org/spreadsheetml/2006/main" count="63" uniqueCount="35">
  <si>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</si>
  <si>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</si>
  <si>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</si>
  <si>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</si>
  <si>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</si>
  <si>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</si>
  <si>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</si>
  <si>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</si>
  <si>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</si>
  <si>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</si>
  <si>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</si>
  <si>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</si>
  <si>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</si>
  <si>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</si>
  <si>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</si>
  <si>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</si>
  <si>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</si>
  <si>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</si>
  <si>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</si>
  <si>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</si>
  <si>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</si>
  <si>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</si>
  <si>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</si>
  <si>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</si>
  <si>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</si>
  <si>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</si>
  <si>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</si>
  <si>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</si>
  <si>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</si>
  <si>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</si>
  <si>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</si>
  <si>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</si>
  <si>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12.03.2026</t>
  </si>
  <si>
    <t xml:space="preserve">Dana 12.03.2026. godine Dom zdravlja Požarevac nije izvršio plaćanje prema dobavljačima: </t>
  </si>
  <si>
    <t>Primljena i neutrošena participacija od 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</si>
</sst>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41" sqref="H41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46093</v>
      </c>
      <c r="H12" s="20">
        <v>1966533.31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46093</v>
      </c>
      <c r="H13" s="1">
        <f>H14+H31-H39-H55</f>
        <v>1034500.0800000001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46093</v>
      </c>
      <c r="H14" s="22">
        <f>SUM(H15:H30)</f>
        <v>634098.68999999994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0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</f>
        <v>304947.30999999988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34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+6650+2650</f>
        <v>329151.38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46093</v>
      </c>
      <c r="H31" s="22">
        <f>H32+H33+H34+H35+H37+H38+H36</f>
        <v>410820.39000000007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98390.21-69793.19+235000+23707.78+54326.4-32258.01+7999.99-7999.99+444199.99+32258.01-436200-315530.41+293108.61</f>
        <v>327209.39000000007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34</v>
      </c>
      <c r="C38" s="31"/>
      <c r="D38" s="31"/>
      <c r="E38" s="31"/>
      <c r="F38" s="32"/>
      <c r="G38" s="11"/>
      <c r="H38" s="4">
        <f>9106+20282+10865+8071+13970+21317</f>
        <v>83611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46093</v>
      </c>
      <c r="H39" s="19">
        <f>SUM(H40:H54)</f>
        <v>10419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f>10413+6</f>
        <v>10419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46093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46093</v>
      </c>
      <c r="H62" s="25">
        <f>6082460.98-7682.4+16512.4-16512.4+54996.71+625615.85+74472.33-625615.85-9175.98+53878-4193878+17354.53-17354.53+55837.58+76875.98+666540.43-666540.43+64248.03-1320000</f>
        <v>932033.22999999952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1966533.3099999996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33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2026-03-13T07:15:20Z</dcterms:modified>
  <cp:category/>
  <cp:contentStatus/>
</cp:coreProperties>
</file>